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0" yWindow="0" windowWidth="27375" windowHeight="10845"/>
  </bookViews>
  <sheets>
    <sheet name="312-42" sheetId="1" r:id="rId1"/>
  </sheets>
  <definedNames>
    <definedName name="_Regression_Int" localSheetId="0" hidden="1">1</definedName>
    <definedName name="_xlnm.Print_Area" localSheetId="0">'312-42'!$A$1:$M$25</definedName>
    <definedName name="Imprimir_área_IM" localSheetId="0">'312-42'!$A$1:$L$21</definedName>
  </definedNames>
  <calcPr calcId="152511"/>
</workbook>
</file>

<file path=xl/calcChain.xml><?xml version="1.0" encoding="utf-8"?>
<calcChain xmlns="http://schemas.openxmlformats.org/spreadsheetml/2006/main">
  <c r="B20" i="1" l="1"/>
  <c r="B17" i="1"/>
  <c r="B14" i="1"/>
  <c r="B10" i="1"/>
  <c r="B7" i="1"/>
  <c r="C5" i="1"/>
  <c r="C8" i="1" s="1"/>
  <c r="C21" i="1" l="1"/>
  <c r="C18" i="1"/>
  <c r="C15" i="1"/>
  <c r="D5" i="1"/>
  <c r="D21" i="1" s="1"/>
  <c r="E5" i="1"/>
  <c r="E15" i="1" s="1"/>
  <c r="F5" i="1"/>
  <c r="F11" i="1" s="1"/>
  <c r="G5" i="1"/>
  <c r="G18" i="1" s="1"/>
  <c r="H5" i="1"/>
  <c r="H8" i="1" s="1"/>
  <c r="I5" i="1"/>
  <c r="I11" i="1" s="1"/>
  <c r="J5" i="1"/>
  <c r="J15" i="1" s="1"/>
  <c r="L5" i="1"/>
  <c r="L18" i="1" s="1"/>
  <c r="M5" i="1"/>
  <c r="M8" i="1" s="1"/>
  <c r="K5" i="1"/>
  <c r="K21" i="1" s="1"/>
  <c r="L11" i="1" l="1"/>
  <c r="K15" i="1"/>
  <c r="K8" i="1"/>
  <c r="L8" i="1"/>
  <c r="J11" i="1"/>
  <c r="K11" i="1"/>
  <c r="K18" i="1"/>
  <c r="D15" i="1"/>
  <c r="L15" i="1"/>
  <c r="M21" i="1"/>
  <c r="M15" i="1"/>
  <c r="M18" i="1"/>
  <c r="J18" i="1"/>
  <c r="L21" i="1"/>
  <c r="J21" i="1"/>
  <c r="M11" i="1"/>
  <c r="H18" i="1"/>
  <c r="B5" i="1"/>
  <c r="G11" i="1"/>
  <c r="G8" i="1"/>
  <c r="I15" i="1"/>
  <c r="G21" i="1"/>
  <c r="I18" i="1"/>
  <c r="D18" i="1"/>
  <c r="D11" i="1"/>
  <c r="I8" i="1"/>
  <c r="I21" i="1"/>
  <c r="F8" i="1"/>
  <c r="H15" i="1"/>
  <c r="F21" i="1"/>
  <c r="H11" i="1"/>
  <c r="E18" i="1"/>
  <c r="H21" i="1"/>
  <c r="E8" i="1"/>
  <c r="G15" i="1"/>
  <c r="E21" i="1"/>
  <c r="D8" i="1"/>
  <c r="F15" i="1"/>
  <c r="F18" i="1"/>
  <c r="E11" i="1"/>
  <c r="B15" i="1" l="1"/>
  <c r="B18" i="1"/>
  <c r="B11" i="1"/>
  <c r="B21" i="1"/>
  <c r="B8" i="1"/>
</calcChain>
</file>

<file path=xl/sharedStrings.xml><?xml version="1.0" encoding="utf-8"?>
<sst xmlns="http://schemas.openxmlformats.org/spreadsheetml/2006/main" count="39" uniqueCount="29">
  <si>
    <t>Para consumo del hogar</t>
  </si>
  <si>
    <t>Para semilla:</t>
  </si>
  <si>
    <t>Para otros fines:</t>
  </si>
  <si>
    <t>Total</t>
  </si>
  <si>
    <t>Coclé</t>
  </si>
  <si>
    <t>Colón</t>
  </si>
  <si>
    <t>Chiriquí</t>
  </si>
  <si>
    <t>Darién</t>
  </si>
  <si>
    <t>Herrera</t>
  </si>
  <si>
    <t>Panamá</t>
  </si>
  <si>
    <t>Veraguas</t>
  </si>
  <si>
    <t>Cosecha de frijol de bejuco (quintales en grano seco)</t>
  </si>
  <si>
    <t>Bocas del Toro</t>
  </si>
  <si>
    <t>Los      Santos</t>
  </si>
  <si>
    <t>Comarca Ngäbe Buglé</t>
  </si>
  <si>
    <t>Provincia y comarca indígena</t>
  </si>
  <si>
    <t>Disponible para la venta:</t>
  </si>
  <si>
    <t>Vendió:</t>
  </si>
  <si>
    <t>del productor:</t>
  </si>
  <si>
    <t>Panamá Oeste</t>
  </si>
  <si>
    <t>Utilización</t>
  </si>
  <si>
    <t xml:space="preserve">                TOTAL       </t>
  </si>
  <si>
    <t xml:space="preserve">     Porcentaje       </t>
  </si>
  <si>
    <t xml:space="preserve">     Cantidad       </t>
  </si>
  <si>
    <t xml:space="preserve">     Cantidad</t>
  </si>
  <si>
    <t xml:space="preserve"> -  Cantidad nula o cero.</t>
  </si>
  <si>
    <t>Cuadro 42. COSECHA DE FRIJOL DE BEJUCO EN LA REPÚBLICA, POR PROVINCIA Y COMARCA INDÍGENA, SEGÚN UTILIZACIÓN: 
AÑO AGRÍCOLA 2024/25</t>
  </si>
  <si>
    <t xml:space="preserve">                  Cuando la cantidad es menor a la mitad de la unidad o fracción decimal adoptada, para la expresión del dato.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</si>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</sst>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2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2"/>
      <name val="Courier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8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4" fillId="0" borderId="0" xfId="0" applyFont="1" applyFill="1" applyAlignment="1" applyProtection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164" fontId="4" fillId="0" borderId="5" xfId="0" applyNumberFormat="1" applyFont="1" applyFill="1" applyBorder="1" applyAlignment="1">
      <alignment horizontal="right" vertical="center"/>
    </xf>
    <xf numFmtId="164" fontId="4" fillId="0" borderId="6" xfId="0" applyNumberFormat="1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6" fillId="0" borderId="9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 applyProtection="1">
      <alignment horizontal="right" vertical="center"/>
    </xf>
    <xf numFmtId="3" fontId="4" fillId="0" borderId="3" xfId="0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165" fontId="4" fillId="0" borderId="0" xfId="0" applyNumberFormat="1" applyFont="1" applyFill="1" applyAlignment="1" applyProtection="1">
      <alignment horizontal="left"/>
    </xf>
    <xf numFmtId="3" fontId="10" fillId="0" borderId="0" xfId="4" applyNumberFormat="1" applyFont="1" applyAlignment="1">
      <alignment horizontal="right" vertical="center"/>
    </xf>
    <xf numFmtId="3" fontId="10" fillId="0" borderId="1" xfId="4" applyNumberFormat="1" applyFont="1" applyBorder="1" applyAlignment="1">
      <alignment horizontal="right" vertical="center"/>
    </xf>
    <xf numFmtId="0" fontId="6" fillId="0" borderId="0" xfId="0" applyFont="1" applyFill="1" applyAlignment="1" applyProtection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2" xfId="4"/>
    <cellStyle name="Normal 3" xfId="3"/>
    <cellStyle name="Normal 4" xfId="2"/>
    <cellStyle name="Normal 5" xfId="5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22</xdr:row>
      <xdr:rowOff>56030</xdr:rowOff>
    </xdr:from>
    <xdr:to>
      <xdr:col>0</xdr:col>
      <xdr:colOff>437028</xdr:colOff>
      <xdr:row>25</xdr:row>
      <xdr:rowOff>3362</xdr:rowOff>
    </xdr:to>
    <xdr:sp macro="" textlink="">
      <xdr:nvSpPr>
        <xdr:cNvPr id="2" name="Cerrar llave 1"/>
        <xdr:cNvSpPr/>
      </xdr:nvSpPr>
      <xdr:spPr>
        <a:xfrm>
          <a:off x="212911" y="10990730"/>
          <a:ext cx="224117" cy="43310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N27"/>
  <sheetViews>
    <sheetView showGridLines="0" tabSelected="1" zoomScaleNormal="100" zoomScaleSheetLayoutView="100" workbookViewId="0">
      <selection activeCell="A2" sqref="A2:A4"/>
    </sheetView>
  </sheetViews>
  <sheetFormatPr baseColWidth="10" defaultColWidth="9.77734375" defaultRowHeight="15" customHeight="1" x14ac:dyDescent="0.2"/>
  <cols>
    <col min="1" max="1" width="17.5546875" style="6" customWidth="1"/>
    <col min="2" max="2" width="9.33203125" style="6" customWidth="1"/>
    <col min="3" max="3" width="6.44140625" style="6" customWidth="1"/>
    <col min="4" max="4" width="6" style="6" customWidth="1"/>
    <col min="5" max="5" width="6.109375" style="6" customWidth="1"/>
    <col min="6" max="6" width="7" style="6" customWidth="1"/>
    <col min="7" max="7" width="5.88671875" style="6" customWidth="1"/>
    <col min="8" max="8" width="6.5546875" style="6" customWidth="1"/>
    <col min="9" max="9" width="6.21875" style="6" customWidth="1"/>
    <col min="10" max="10" width="6.6640625" style="6" customWidth="1"/>
    <col min="11" max="11" width="6.77734375" style="6" customWidth="1"/>
    <col min="12" max="12" width="7.5546875" style="6" customWidth="1"/>
    <col min="13" max="13" width="7.6640625" style="5" customWidth="1"/>
    <col min="14" max="14" width="3.77734375" style="5" customWidth="1"/>
    <col min="15" max="16384" width="9.77734375" style="6"/>
  </cols>
  <sheetData>
    <row r="1" spans="1:14" ht="60" customHeight="1" x14ac:dyDescent="0.2">
      <c r="A1" s="27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ht="24.95" customHeight="1" x14ac:dyDescent="0.2">
      <c r="A2" s="28" t="s">
        <v>20</v>
      </c>
      <c r="B2" s="28" t="s">
        <v>11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10"/>
    </row>
    <row r="3" spans="1:14" ht="24.95" customHeight="1" x14ac:dyDescent="0.2">
      <c r="A3" s="28"/>
      <c r="B3" s="28" t="s">
        <v>3</v>
      </c>
      <c r="C3" s="28" t="s">
        <v>15</v>
      </c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4" ht="50.1" customHeight="1" x14ac:dyDescent="0.2">
      <c r="A4" s="28"/>
      <c r="B4" s="28"/>
      <c r="C4" s="20" t="s">
        <v>12</v>
      </c>
      <c r="D4" s="20" t="s">
        <v>4</v>
      </c>
      <c r="E4" s="20" t="s">
        <v>5</v>
      </c>
      <c r="F4" s="20" t="s">
        <v>6</v>
      </c>
      <c r="G4" s="20" t="s">
        <v>7</v>
      </c>
      <c r="H4" s="20" t="s">
        <v>8</v>
      </c>
      <c r="I4" s="20" t="s">
        <v>13</v>
      </c>
      <c r="J4" s="20" t="s">
        <v>9</v>
      </c>
      <c r="K4" s="20" t="s">
        <v>19</v>
      </c>
      <c r="L4" s="20" t="s">
        <v>10</v>
      </c>
      <c r="M4" s="20" t="s">
        <v>14</v>
      </c>
      <c r="N4" s="10"/>
    </row>
    <row r="5" spans="1:14" ht="42" customHeight="1" x14ac:dyDescent="0.2">
      <c r="A5" s="9" t="s">
        <v>21</v>
      </c>
      <c r="B5" s="15">
        <f>SUM(C5:M5)</f>
        <v>134000</v>
      </c>
      <c r="C5" s="15">
        <f>C7+C10+C14+C17+C20</f>
        <v>300</v>
      </c>
      <c r="D5" s="15">
        <f t="shared" ref="D5:J5" si="0">D7+D10+D14+D17+D20</f>
        <v>3700</v>
      </c>
      <c r="E5" s="15">
        <f t="shared" si="0"/>
        <v>400</v>
      </c>
      <c r="F5" s="15">
        <f t="shared" si="0"/>
        <v>100700</v>
      </c>
      <c r="G5" s="15">
        <f t="shared" si="0"/>
        <v>3000</v>
      </c>
      <c r="H5" s="16">
        <f t="shared" si="0"/>
        <v>5700</v>
      </c>
      <c r="I5" s="15">
        <f t="shared" si="0"/>
        <v>5100</v>
      </c>
      <c r="J5" s="15">
        <f t="shared" si="0"/>
        <v>2700</v>
      </c>
      <c r="K5" s="15">
        <f>K7+K10+K14+K17+K20</f>
        <v>4600</v>
      </c>
      <c r="L5" s="15">
        <f>L7+L10+L14+L17+L20</f>
        <v>3700</v>
      </c>
      <c r="M5" s="17">
        <f>M7+M10+M14+M17+M20</f>
        <v>4100</v>
      </c>
    </row>
    <row r="6" spans="1:14" ht="42" customHeight="1" x14ac:dyDescent="0.2">
      <c r="A6" s="7" t="s">
        <v>17</v>
      </c>
      <c r="B6" s="18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4" ht="42" customHeight="1" x14ac:dyDescent="0.2">
      <c r="A7" s="7" t="s">
        <v>24</v>
      </c>
      <c r="B7" s="19">
        <f>SUM(C7:M7)</f>
        <v>93900</v>
      </c>
      <c r="C7" s="25">
        <v>0</v>
      </c>
      <c r="D7" s="26">
        <v>200</v>
      </c>
      <c r="E7" s="26">
        <v>0</v>
      </c>
      <c r="F7" s="26">
        <v>89400</v>
      </c>
      <c r="G7" s="26">
        <v>200</v>
      </c>
      <c r="H7" s="26">
        <v>500</v>
      </c>
      <c r="I7" s="26">
        <v>2400</v>
      </c>
      <c r="J7" s="26" t="s">
        <v>28</v>
      </c>
      <c r="K7" s="26">
        <v>100</v>
      </c>
      <c r="L7" s="26">
        <v>200</v>
      </c>
      <c r="M7" s="26">
        <v>900</v>
      </c>
    </row>
    <row r="8" spans="1:14" ht="42" customHeight="1" x14ac:dyDescent="0.2">
      <c r="A8" s="7" t="s">
        <v>22</v>
      </c>
      <c r="B8" s="11">
        <f>(B7*100)/B5</f>
        <v>70.074626865671647</v>
      </c>
      <c r="C8" s="11">
        <f>(C7*100)/C5</f>
        <v>0</v>
      </c>
      <c r="D8" s="11">
        <f t="shared" ref="D8:I8" si="1">(D7*100)/D5</f>
        <v>5.4054054054054053</v>
      </c>
      <c r="E8" s="11">
        <f t="shared" si="1"/>
        <v>0</v>
      </c>
      <c r="F8" s="11">
        <f t="shared" si="1"/>
        <v>88.778550148957294</v>
      </c>
      <c r="G8" s="11">
        <f t="shared" si="1"/>
        <v>6.666666666666667</v>
      </c>
      <c r="H8" s="11">
        <f t="shared" si="1"/>
        <v>8.7719298245614041</v>
      </c>
      <c r="I8" s="11">
        <f t="shared" si="1"/>
        <v>47.058823529411768</v>
      </c>
      <c r="J8" s="11" t="s">
        <v>28</v>
      </c>
      <c r="K8" s="11">
        <f>(K7*100)/K5</f>
        <v>2.1739130434782608</v>
      </c>
      <c r="L8" s="11">
        <f>(L7*100)/L5</f>
        <v>5.4054054054054053</v>
      </c>
      <c r="M8" s="12">
        <f>(M7*100)/M5</f>
        <v>21.951219512195124</v>
      </c>
    </row>
    <row r="9" spans="1:14" ht="42" customHeight="1" x14ac:dyDescent="0.2">
      <c r="A9" s="7" t="s">
        <v>16</v>
      </c>
      <c r="B9" s="18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4" ht="42" customHeight="1" x14ac:dyDescent="0.2">
      <c r="A10" s="7" t="s">
        <v>23</v>
      </c>
      <c r="B10" s="19">
        <f>SUM(C10:M10)</f>
        <v>8200</v>
      </c>
      <c r="C10" s="25" t="s">
        <v>28</v>
      </c>
      <c r="D10" s="26">
        <v>200</v>
      </c>
      <c r="E10" s="26">
        <v>0</v>
      </c>
      <c r="F10" s="26">
        <v>6500</v>
      </c>
      <c r="G10" s="26">
        <v>0</v>
      </c>
      <c r="H10" s="26">
        <v>100</v>
      </c>
      <c r="I10" s="26">
        <v>900</v>
      </c>
      <c r="J10" s="26">
        <v>300</v>
      </c>
      <c r="K10" s="26">
        <v>200</v>
      </c>
      <c r="L10" s="26">
        <v>0</v>
      </c>
      <c r="M10" s="26">
        <v>0</v>
      </c>
    </row>
    <row r="11" spans="1:14" ht="42" customHeight="1" x14ac:dyDescent="0.2">
      <c r="A11" s="7" t="s">
        <v>22</v>
      </c>
      <c r="B11" s="11">
        <f>(B10*100)/B5</f>
        <v>6.1194029850746272</v>
      </c>
      <c r="C11" s="11" t="s">
        <v>28</v>
      </c>
      <c r="D11" s="11">
        <f t="shared" ref="D11:J11" si="2">(D10*100)/D5</f>
        <v>5.4054054054054053</v>
      </c>
      <c r="E11" s="11">
        <f t="shared" si="2"/>
        <v>0</v>
      </c>
      <c r="F11" s="11">
        <f t="shared" si="2"/>
        <v>6.4548162859980138</v>
      </c>
      <c r="G11" s="11">
        <f t="shared" si="2"/>
        <v>0</v>
      </c>
      <c r="H11" s="11">
        <f t="shared" si="2"/>
        <v>1.7543859649122806</v>
      </c>
      <c r="I11" s="11">
        <f t="shared" si="2"/>
        <v>17.647058823529413</v>
      </c>
      <c r="J11" s="11">
        <f t="shared" si="2"/>
        <v>11.111111111111111</v>
      </c>
      <c r="K11" s="11">
        <f>(K10*100)/K5</f>
        <v>4.3478260869565215</v>
      </c>
      <c r="L11" s="11">
        <f>(L10*100)/L5</f>
        <v>0</v>
      </c>
      <c r="M11" s="12">
        <f>(M10*100)/M5</f>
        <v>0</v>
      </c>
    </row>
    <row r="12" spans="1:14" ht="42" customHeight="1" x14ac:dyDescent="0.2">
      <c r="A12" s="7" t="s">
        <v>0</v>
      </c>
      <c r="B12" s="18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4" ht="42" customHeight="1" x14ac:dyDescent="0.2">
      <c r="A13" s="7" t="s">
        <v>18</v>
      </c>
      <c r="B13" s="18"/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4" ht="42" customHeight="1" x14ac:dyDescent="0.2">
      <c r="A14" s="7" t="s">
        <v>23</v>
      </c>
      <c r="B14" s="19">
        <f>SUM(C14:M14)</f>
        <v>28700</v>
      </c>
      <c r="C14" s="25">
        <v>300</v>
      </c>
      <c r="D14" s="26">
        <v>3200</v>
      </c>
      <c r="E14" s="26">
        <v>400</v>
      </c>
      <c r="F14" s="26">
        <v>4200</v>
      </c>
      <c r="G14" s="26">
        <v>2700</v>
      </c>
      <c r="H14" s="26">
        <v>4000</v>
      </c>
      <c r="I14" s="26">
        <v>1600</v>
      </c>
      <c r="J14" s="26">
        <v>2300</v>
      </c>
      <c r="K14" s="26">
        <v>4100</v>
      </c>
      <c r="L14" s="26">
        <v>3300</v>
      </c>
      <c r="M14" s="26">
        <v>2600</v>
      </c>
    </row>
    <row r="15" spans="1:14" ht="42" customHeight="1" x14ac:dyDescent="0.2">
      <c r="A15" s="7" t="s">
        <v>22</v>
      </c>
      <c r="B15" s="11">
        <f>(B14*100)/B5</f>
        <v>21.417910447761194</v>
      </c>
      <c r="C15" s="11">
        <f t="shared" ref="C15:J15" si="3">(C14*100)/C5</f>
        <v>100</v>
      </c>
      <c r="D15" s="11">
        <f t="shared" si="3"/>
        <v>86.486486486486484</v>
      </c>
      <c r="E15" s="11">
        <f t="shared" si="3"/>
        <v>100</v>
      </c>
      <c r="F15" s="11">
        <f t="shared" si="3"/>
        <v>4.1708043694141015</v>
      </c>
      <c r="G15" s="11">
        <f t="shared" si="3"/>
        <v>90</v>
      </c>
      <c r="H15" s="11">
        <f t="shared" si="3"/>
        <v>70.175438596491233</v>
      </c>
      <c r="I15" s="11">
        <f t="shared" si="3"/>
        <v>31.372549019607842</v>
      </c>
      <c r="J15" s="11">
        <f t="shared" si="3"/>
        <v>85.18518518518519</v>
      </c>
      <c r="K15" s="11">
        <f>(K14*100)/K5</f>
        <v>89.130434782608702</v>
      </c>
      <c r="L15" s="11">
        <f>(L14*100)/L5</f>
        <v>89.189189189189193</v>
      </c>
      <c r="M15" s="12">
        <f>(M14*100)/M5</f>
        <v>63.414634146341463</v>
      </c>
    </row>
    <row r="16" spans="1:14" ht="42" customHeight="1" x14ac:dyDescent="0.2">
      <c r="A16" s="7" t="s">
        <v>1</v>
      </c>
      <c r="B16" s="18"/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4" ht="42" customHeight="1" x14ac:dyDescent="0.2">
      <c r="A17" s="7" t="s">
        <v>23</v>
      </c>
      <c r="B17" s="19">
        <f>SUM(C17:M17)</f>
        <v>1300</v>
      </c>
      <c r="C17" s="25">
        <v>0</v>
      </c>
      <c r="D17" s="26">
        <v>100</v>
      </c>
      <c r="E17" s="26">
        <v>0</v>
      </c>
      <c r="F17" s="26">
        <v>200</v>
      </c>
      <c r="G17" s="26">
        <v>0</v>
      </c>
      <c r="H17" s="26">
        <v>200</v>
      </c>
      <c r="I17" s="26">
        <v>100</v>
      </c>
      <c r="J17" s="26">
        <v>0</v>
      </c>
      <c r="K17" s="26">
        <v>200</v>
      </c>
      <c r="L17" s="26">
        <v>100</v>
      </c>
      <c r="M17" s="26">
        <v>400</v>
      </c>
    </row>
    <row r="18" spans="1:14" ht="42" customHeight="1" x14ac:dyDescent="0.2">
      <c r="A18" s="7" t="s">
        <v>22</v>
      </c>
      <c r="B18" s="11">
        <f>(B17*100)/B5</f>
        <v>0.97014925373134331</v>
      </c>
      <c r="C18" s="11">
        <f t="shared" ref="C18:J18" si="4">(C17*100)/C5</f>
        <v>0</v>
      </c>
      <c r="D18" s="11">
        <f t="shared" si="4"/>
        <v>2.7027027027027026</v>
      </c>
      <c r="E18" s="11">
        <f t="shared" si="4"/>
        <v>0</v>
      </c>
      <c r="F18" s="11">
        <f t="shared" si="4"/>
        <v>0.19860973187686196</v>
      </c>
      <c r="G18" s="11">
        <f t="shared" si="4"/>
        <v>0</v>
      </c>
      <c r="H18" s="11">
        <f t="shared" si="4"/>
        <v>3.5087719298245612</v>
      </c>
      <c r="I18" s="11">
        <f t="shared" si="4"/>
        <v>1.9607843137254901</v>
      </c>
      <c r="J18" s="11">
        <f t="shared" si="4"/>
        <v>0</v>
      </c>
      <c r="K18" s="11">
        <f>(K17*100)/K5</f>
        <v>4.3478260869565215</v>
      </c>
      <c r="L18" s="11">
        <f>(L17*100)/L5</f>
        <v>2.7027027027027026</v>
      </c>
      <c r="M18" s="12">
        <f>(M17*100)/M5</f>
        <v>9.7560975609756095</v>
      </c>
    </row>
    <row r="19" spans="1:14" ht="42" customHeight="1" x14ac:dyDescent="0.2">
      <c r="A19" s="7" t="s">
        <v>2</v>
      </c>
      <c r="B19" s="18"/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4" ht="42" customHeight="1" x14ac:dyDescent="0.2">
      <c r="A20" s="7" t="s">
        <v>23</v>
      </c>
      <c r="B20" s="19">
        <f>SUM(C20:M20)</f>
        <v>1900</v>
      </c>
      <c r="C20" s="25">
        <v>0</v>
      </c>
      <c r="D20" s="26">
        <v>0</v>
      </c>
      <c r="E20" s="26">
        <v>0</v>
      </c>
      <c r="F20" s="26">
        <v>400</v>
      </c>
      <c r="G20" s="26">
        <v>100</v>
      </c>
      <c r="H20" s="26">
        <v>900</v>
      </c>
      <c r="I20" s="26">
        <v>100</v>
      </c>
      <c r="J20" s="26">
        <v>100</v>
      </c>
      <c r="K20" s="26">
        <v>0</v>
      </c>
      <c r="L20" s="26">
        <v>100</v>
      </c>
      <c r="M20" s="26">
        <v>200</v>
      </c>
    </row>
    <row r="21" spans="1:14" ht="42" customHeight="1" x14ac:dyDescent="0.2">
      <c r="A21" s="8" t="s">
        <v>22</v>
      </c>
      <c r="B21" s="13">
        <f>(B20*100)/B5</f>
        <v>1.4179104477611941</v>
      </c>
      <c r="C21" s="13">
        <f t="shared" ref="C21:J21" si="5">(C20*100)/C5</f>
        <v>0</v>
      </c>
      <c r="D21" s="13">
        <f t="shared" si="5"/>
        <v>0</v>
      </c>
      <c r="E21" s="13">
        <f t="shared" si="5"/>
        <v>0</v>
      </c>
      <c r="F21" s="13">
        <f t="shared" si="5"/>
        <v>0.39721946375372391</v>
      </c>
      <c r="G21" s="13">
        <f t="shared" si="5"/>
        <v>3.3333333333333335</v>
      </c>
      <c r="H21" s="13">
        <f t="shared" si="5"/>
        <v>15.789473684210526</v>
      </c>
      <c r="I21" s="13">
        <f t="shared" si="5"/>
        <v>1.9607843137254901</v>
      </c>
      <c r="J21" s="13">
        <f t="shared" si="5"/>
        <v>3.7037037037037037</v>
      </c>
      <c r="K21" s="13">
        <f>(K20*100)/K5</f>
        <v>0</v>
      </c>
      <c r="L21" s="13">
        <f>(L20*100)/L5</f>
        <v>2.7027027027027026</v>
      </c>
      <c r="M21" s="14">
        <f>(M20*100)/M5</f>
        <v>4.8780487804878048</v>
      </c>
    </row>
    <row r="22" spans="1:14" ht="18" customHeight="1" x14ac:dyDescent="0.2">
      <c r="A22" s="2" t="s">
        <v>25</v>
      </c>
    </row>
    <row r="23" spans="1:14" s="23" customFormat="1" ht="12.95" customHeight="1" x14ac:dyDescent="0.2">
      <c r="A23" s="21">
        <v>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22"/>
    </row>
    <row r="24" spans="1:14" s="23" customFormat="1" ht="12.95" customHeight="1" x14ac:dyDescent="0.2">
      <c r="A24" s="1" t="s">
        <v>27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22"/>
    </row>
    <row r="25" spans="1:14" s="23" customFormat="1" ht="12.95" customHeight="1" x14ac:dyDescent="0.2">
      <c r="A25" s="24">
        <v>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22"/>
    </row>
    <row r="26" spans="1:14" ht="14.25" customHeight="1" x14ac:dyDescent="0.2">
      <c r="A26" s="1"/>
    </row>
    <row r="27" spans="1:14" ht="15" customHeight="1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4"/>
    </row>
  </sheetData>
  <sheetProtection selectLockedCells="1"/>
  <mergeCells count="5">
    <mergeCell ref="A1:M1"/>
    <mergeCell ref="A2:A4"/>
    <mergeCell ref="B3:B4"/>
    <mergeCell ref="B2:M2"/>
    <mergeCell ref="C3:M3"/>
  </mergeCells>
  <phoneticPr fontId="0" type="noConversion"/>
  <printOptions horizontalCentered="1"/>
  <pageMargins left="0.74803149606299213" right="0.74803149606299213" top="0.9055118110236221" bottom="0.9055118110236221" header="0" footer="0"/>
  <pageSetup scale="70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312-42</vt:lpstr>
      <vt:lpstr>'312-42'!Área_de_impresión</vt:lpstr>
      <vt:lpstr>'312-42'!Imprimir_área_IM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2025-09-23T19:49:56Z</cp:lastPrinted>
  <dcterms:created xsi:type="dcterms:W3CDTF">1998-04-14T20:44:19Z</dcterms:created>
  <dcterms:modified xsi:type="dcterms:W3CDTF">2025-10-17T19:21:00Z</dcterms:modified>
</cp:coreProperties>
</file>